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Q:\ACHATS-MARCHES\3. Marchés publiés\2025-0080-00-00-MPF Editique\1 PROCEDURE\1. DCE\2. DCE PUBLIE\2. VF\MODIFIABLES\"/>
    </mc:Choice>
  </mc:AlternateContent>
  <xr:revisionPtr revIDLastSave="0" documentId="8_{9D0D2762-778E-4456-8678-6AD7ECAD1EB8}" xr6:coauthVersionLast="47" xr6:coauthVersionMax="47" xr10:uidLastSave="{00000000-0000-0000-0000-000000000000}"/>
  <bookViews>
    <workbookView xWindow="-108" yWindow="-108" windowWidth="23256" windowHeight="12456" xr2:uid="{396CFF14-33BC-4C66-B3EC-87371018C62C}"/>
  </bookViews>
  <sheets>
    <sheet name="DQ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" i="3" l="1"/>
  <c r="J21" i="3" s="1"/>
  <c r="H29" i="3"/>
  <c r="H21" i="3"/>
  <c r="H19" i="3"/>
  <c r="H28" i="3" l="1"/>
  <c r="H27" i="3"/>
  <c r="H17" i="3"/>
  <c r="H16" i="3"/>
  <c r="H15" i="3"/>
  <c r="J27" i="3" l="1"/>
  <c r="J28" i="3"/>
  <c r="J29" i="3"/>
  <c r="J71" i="3"/>
  <c r="J39" i="3"/>
  <c r="J40" i="3"/>
  <c r="J41" i="3"/>
  <c r="J42" i="3"/>
  <c r="J43" i="3"/>
  <c r="J44" i="3"/>
  <c r="J45" i="3"/>
  <c r="J46" i="3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67" i="3"/>
  <c r="J68" i="3"/>
  <c r="J69" i="3"/>
  <c r="J70" i="3"/>
  <c r="J34" i="3"/>
  <c r="J35" i="3"/>
  <c r="J36" i="3"/>
  <c r="J37" i="3"/>
  <c r="J38" i="3"/>
  <c r="J33" i="3"/>
  <c r="J32" i="3"/>
  <c r="J16" i="3"/>
  <c r="J17" i="3"/>
  <c r="J18" i="3"/>
  <c r="J19" i="3"/>
  <c r="J20" i="3"/>
  <c r="J22" i="3"/>
  <c r="J23" i="3"/>
  <c r="J24" i="3"/>
  <c r="J25" i="3"/>
  <c r="J26" i="3"/>
  <c r="J30" i="3"/>
  <c r="J31" i="3"/>
  <c r="J15" i="3"/>
  <c r="J79" i="3" l="1"/>
  <c r="J72" i="3"/>
  <c r="H83" i="3" l="1"/>
  <c r="J83" i="3" s="1"/>
  <c r="I83" i="3" s="1"/>
</calcChain>
</file>

<file path=xl/sharedStrings.xml><?xml version="1.0" encoding="utf-8"?>
<sst xmlns="http://schemas.openxmlformats.org/spreadsheetml/2006/main" count="170" uniqueCount="90">
  <si>
    <t>Désignation</t>
  </si>
  <si>
    <t>Quantités</t>
  </si>
  <si>
    <t>Unitaire</t>
  </si>
  <si>
    <t>Montant HT</t>
  </si>
  <si>
    <t>Document non contractuel</t>
  </si>
  <si>
    <t>DETAIL QUANTITATIF ESTIMATIF (D.Q.E.)</t>
  </si>
  <si>
    <r>
      <t>Nom du Titulaire</t>
    </r>
    <r>
      <rPr>
        <i/>
        <sz val="18"/>
        <color theme="0"/>
        <rFont val="Calibri"/>
        <family val="2"/>
        <scheme val="minor"/>
      </rPr>
      <t xml:space="preserve"> </t>
    </r>
  </si>
  <si>
    <t>Le présent document doit être renseigné sans y apporter de changement dans sa structure, sous peine de non conformité de l’offre.
Les libellés des prestations doivent être impérativement respectés.</t>
  </si>
  <si>
    <t>Le Titulaire complète l'onglet en renseignant les zones colorisées</t>
  </si>
  <si>
    <t xml:space="preserve">   [A renseigner par le candidat]</t>
  </si>
  <si>
    <t>Unité</t>
  </si>
  <si>
    <t>Prix unitaire HT</t>
  </si>
  <si>
    <t>Marché n° 2025-0080-00-00-MPF
Prestations de service pour l’édition, l’expédition et l’acheminement des états et bulletins de paie pour les besoins des adhérents/clients de Numih France</t>
  </si>
  <si>
    <t>Bulletins de paie</t>
  </si>
  <si>
    <t xml:space="preserve">Impression (y compris fourniture papiers) </t>
  </si>
  <si>
    <t xml:space="preserve">Recto couleur  </t>
  </si>
  <si>
    <t xml:space="preserve">Recto/verso couleur </t>
  </si>
  <si>
    <t>Traitement informatique </t>
  </si>
  <si>
    <t>/</t>
  </si>
  <si>
    <t xml:space="preserve">Mise sous enveloppe (y compris fourniture enveloppes) </t>
  </si>
  <si>
    <t>Inserts</t>
  </si>
  <si>
    <t>Recto noir et blanc</t>
  </si>
  <si>
    <t xml:space="preserve">Recto couleur </t>
  </si>
  <si>
    <t>Recto/verso noir et blanc</t>
  </si>
  <si>
    <t xml:space="preserve">Colisage </t>
  </si>
  <si>
    <t>Attestations 
de salaire</t>
  </si>
  <si>
    <t>Attestations et Bulletins de paie</t>
  </si>
  <si>
    <t>Acheminement</t>
  </si>
  <si>
    <t>0 – 0,5</t>
  </si>
  <si>
    <t>0,5 – 1</t>
  </si>
  <si>
    <t>1 - 1,5</t>
  </si>
  <si>
    <t>1,5 – 2</t>
  </si>
  <si>
    <t>2 – 2,5</t>
  </si>
  <si>
    <t>2,5 – 3</t>
  </si>
  <si>
    <t>3 – 3,5</t>
  </si>
  <si>
    <t>3,5 - 4</t>
  </si>
  <si>
    <t>4 – 4,5</t>
  </si>
  <si>
    <t>4,5 – 5</t>
  </si>
  <si>
    <t>5 – 5,5</t>
  </si>
  <si>
    <t>5,5 – 6</t>
  </si>
  <si>
    <t>6 – 6,5</t>
  </si>
  <si>
    <t>6,5 – 7</t>
  </si>
  <si>
    <t>7 – 7,5</t>
  </si>
  <si>
    <t>7,5 – 8</t>
  </si>
  <si>
    <t>8 – 8,5</t>
  </si>
  <si>
    <t>8,5 – 9</t>
  </si>
  <si>
    <t>9 – 9,5</t>
  </si>
  <si>
    <t>9,5 – 10</t>
  </si>
  <si>
    <t>10 – 10,5</t>
  </si>
  <si>
    <t xml:space="preserve">10,5 – 11 </t>
  </si>
  <si>
    <t>11 – 11,5</t>
  </si>
  <si>
    <t>11,5 – 12</t>
  </si>
  <si>
    <t>12 – 12,5</t>
  </si>
  <si>
    <t>12,5 – 13</t>
  </si>
  <si>
    <t>13 – 13,5</t>
  </si>
  <si>
    <t>13,5 – 14</t>
  </si>
  <si>
    <t>14 – 14,5</t>
  </si>
  <si>
    <t>14,5 – 15</t>
  </si>
  <si>
    <t>15 – 15,5</t>
  </si>
  <si>
    <t>15,5 – 16</t>
  </si>
  <si>
    <t>16 – 16,5</t>
  </si>
  <si>
    <t>16,5 – 17</t>
  </si>
  <si>
    <t>17 – 17,5</t>
  </si>
  <si>
    <t>17,5 – 18</t>
  </si>
  <si>
    <t>18 – 18,5</t>
  </si>
  <si>
    <t>18,5 – 19</t>
  </si>
  <si>
    <t>19 – 19,5</t>
  </si>
  <si>
    <t>19,5 -20</t>
  </si>
  <si>
    <t>20 et +</t>
  </si>
  <si>
    <t>Prestations complémentaires : changement de logo, modification de la maquette du bulletin, rajout d’un nouvel établissement …</t>
  </si>
  <si>
    <t>heure</t>
  </si>
  <si>
    <t>TOTAL BPU</t>
  </si>
  <si>
    <t>Prestations</t>
  </si>
  <si>
    <t>Prix global et forfaitaire  € HT</t>
  </si>
  <si>
    <t>Réalisation des maquettes de certains états de paie</t>
  </si>
  <si>
    <t>Paramétrages</t>
  </si>
  <si>
    <t>Gestion des flux</t>
  </si>
  <si>
    <t>TOTAL DPGF</t>
  </si>
  <si>
    <t>Total DQE ( Ou simulation financière)</t>
  </si>
  <si>
    <t>TVA</t>
  </si>
  <si>
    <t>Montant TTC</t>
  </si>
  <si>
    <t>kg</t>
  </si>
  <si>
    <t>Enveloppe</t>
  </si>
  <si>
    <t>Conditionnement</t>
  </si>
  <si>
    <t>Etats reglementaires</t>
  </si>
  <si>
    <t>N° de ligne de prix</t>
  </si>
  <si>
    <t>Recto noir et balnc</t>
  </si>
  <si>
    <t>Les prix sont exprimés en € HT. Les quantités sont exprimées sur l'année.</t>
  </si>
  <si>
    <t>Colis</t>
  </si>
  <si>
    <t>Enveloppe du bulletin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</si>
</sst>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/>
      <sz val="18"/>
      <color theme="0"/>
      <name val="Calibri"/>
      <family val="2"/>
      <scheme val="minor"/>
    </font>
    <font>
      <i/>
      <sz val="18"/>
      <color theme="0"/>
      <name val="Calibri"/>
      <family val="2"/>
      <scheme val="minor"/>
    </font>
    <font>
      <u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theme="1"/>
      <name val="Calibri  "/>
    </font>
    <font>
      <sz val="11"/>
      <color theme="1"/>
      <name val="Calibri"/>
      <family val="2"/>
    </font>
    <font>
      <sz val="10"/>
      <color theme="1"/>
      <name val="Palatino Linotype"/>
      <family val="1"/>
    </font>
    <font>
      <sz val="10"/>
      <color rgb="FF000000"/>
      <name val="Palatino Linotype"/>
      <family val="1"/>
    </font>
    <font>
      <sz val="11"/>
      <color theme="1"/>
      <name val="Palatino Linotype"/>
      <family val="1"/>
    </font>
    <font>
      <sz val="11"/>
      <color rgb="FF000000"/>
      <name val="Calibri"/>
      <family val="2"/>
    </font>
    <font>
      <b/>
      <sz val="22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6">
    <xf numFmtId="0" fontId="0" fillId="0" borderId="0" xfId="0"/>
    <xf numFmtId="0" fontId="6" fillId="0" borderId="0" xfId="0" applyFont="1"/>
    <xf numFmtId="0" fontId="8" fillId="0" borderId="0" xfId="0" applyFont="1"/>
    <xf numFmtId="0" fontId="14" fillId="0" borderId="0" xfId="0" applyFont="1" applyAlignment="1">
      <alignment horizontal="left" vertical="top"/>
    </xf>
    <xf numFmtId="0" fontId="9" fillId="4" borderId="1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2" fontId="10" fillId="0" borderId="1" xfId="1" applyNumberFormat="1" applyFont="1" applyBorder="1" applyAlignment="1" applyProtection="1">
      <alignment horizontal="center" vertical="center" wrapText="1"/>
    </xf>
    <xf numFmtId="2" fontId="10" fillId="0" borderId="3" xfId="1" applyNumberFormat="1" applyFont="1" applyBorder="1" applyAlignment="1" applyProtection="1">
      <alignment horizontal="center" vertical="center" wrapText="1"/>
    </xf>
    <xf numFmtId="2" fontId="10" fillId="0" borderId="2" xfId="1" applyNumberFormat="1" applyFont="1" applyBorder="1" applyAlignment="1" applyProtection="1">
      <alignment horizontal="center" vertical="center" wrapText="1"/>
    </xf>
    <xf numFmtId="0" fontId="6" fillId="0" borderId="0" xfId="0" applyFont="1" applyAlignment="1">
      <alignment vertical="top"/>
    </xf>
    <xf numFmtId="0" fontId="13" fillId="0" borderId="0" xfId="0" applyFont="1" applyAlignment="1" applyProtection="1">
      <alignment horizontal="left" vertical="top" wrapText="1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5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vertical="top"/>
    </xf>
    <xf numFmtId="0" fontId="8" fillId="5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2" fontId="10" fillId="5" borderId="3" xfId="1" applyNumberFormat="1" applyFont="1" applyFill="1" applyBorder="1" applyAlignment="1" applyProtection="1">
      <alignment horizontal="center" vertical="center" wrapText="1"/>
    </xf>
    <xf numFmtId="2" fontId="10" fillId="5" borderId="1" xfId="1" applyNumberFormat="1" applyFont="1" applyFill="1" applyBorder="1" applyAlignment="1" applyProtection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0" fillId="0" borderId="1" xfId="0" applyBorder="1"/>
    <xf numFmtId="0" fontId="20" fillId="0" borderId="1" xfId="0" applyFont="1" applyBorder="1" applyAlignment="1">
      <alignment horizontal="left" vertical="center" wrapText="1"/>
    </xf>
    <xf numFmtId="0" fontId="19" fillId="7" borderId="1" xfId="0" applyFont="1" applyFill="1" applyBorder="1"/>
    <xf numFmtId="0" fontId="20" fillId="0" borderId="1" xfId="0" applyFont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19" fillId="7" borderId="1" xfId="0" applyFont="1" applyFill="1" applyBorder="1" applyAlignment="1">
      <alignment vertical="center" wrapText="1"/>
    </xf>
    <xf numFmtId="0" fontId="21" fillId="8" borderId="1" xfId="0" applyFont="1" applyFill="1" applyBorder="1" applyAlignment="1">
      <alignment horizontal="center" vertical="center" wrapText="1"/>
    </xf>
    <xf numFmtId="0" fontId="22" fillId="8" borderId="1" xfId="0" applyFont="1" applyFill="1" applyBorder="1" applyAlignment="1">
      <alignment horizontal="center" vertical="center" wrapText="1"/>
    </xf>
    <xf numFmtId="0" fontId="23" fillId="8" borderId="1" xfId="0" applyFont="1" applyFill="1" applyBorder="1" applyAlignment="1">
      <alignment horizontal="center" vertical="center" wrapText="1"/>
    </xf>
    <xf numFmtId="0" fontId="10" fillId="0" borderId="1" xfId="1" applyNumberFormat="1" applyFont="1" applyBorder="1" applyAlignment="1" applyProtection="1">
      <alignment horizontal="center" vertical="center" wrapText="1"/>
    </xf>
    <xf numFmtId="0" fontId="16" fillId="2" borderId="3" xfId="0" applyFont="1" applyFill="1" applyBorder="1" applyAlignment="1">
      <alignment horizontal="center" vertical="center"/>
    </xf>
    <xf numFmtId="2" fontId="17" fillId="3" borderId="3" xfId="0" applyNumberFormat="1" applyFont="1" applyFill="1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2" fontId="10" fillId="0" borderId="1" xfId="1" applyNumberFormat="1" applyFont="1" applyFill="1" applyBorder="1" applyAlignment="1" applyProtection="1">
      <alignment horizontal="center" vertical="center" wrapText="1"/>
      <protection locked="0"/>
    </xf>
    <xf numFmtId="2" fontId="10" fillId="0" borderId="3" xfId="1" applyNumberFormat="1" applyFont="1" applyFill="1" applyBorder="1" applyAlignment="1" applyProtection="1">
      <alignment horizontal="center" vertical="center" wrapText="1"/>
      <protection locked="0"/>
    </xf>
    <xf numFmtId="2" fontId="17" fillId="3" borderId="1" xfId="0" applyNumberFormat="1" applyFont="1" applyFill="1" applyBorder="1" applyAlignment="1">
      <alignment horizontal="center" vertical="center"/>
    </xf>
    <xf numFmtId="0" fontId="17" fillId="7" borderId="1" xfId="0" applyFont="1" applyFill="1" applyBorder="1" applyAlignment="1">
      <alignment vertical="center" wrapText="1"/>
    </xf>
    <xf numFmtId="0" fontId="19" fillId="7" borderId="1" xfId="0" applyFont="1" applyFill="1" applyBorder="1" applyAlignment="1">
      <alignment horizontal="left" vertical="center" wrapText="1"/>
    </xf>
    <xf numFmtId="2" fontId="20" fillId="0" borderId="1" xfId="1" applyNumberFormat="1" applyFont="1" applyBorder="1" applyAlignment="1" applyProtection="1">
      <alignment horizontal="center" vertical="center" wrapText="1"/>
    </xf>
    <xf numFmtId="0" fontId="17" fillId="7" borderId="1" xfId="0" applyFont="1" applyFill="1" applyBorder="1" applyAlignment="1">
      <alignment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9" fillId="7" borderId="1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 wrapText="1"/>
    </xf>
    <xf numFmtId="0" fontId="18" fillId="0" borderId="0" xfId="0" applyFont="1" applyAlignment="1">
      <alignment horizont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12" fillId="3" borderId="6" xfId="0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12" fillId="3" borderId="9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16" fillId="2" borderId="10" xfId="0" applyFont="1" applyFill="1" applyBorder="1" applyAlignment="1">
      <alignment horizontal="right" vertical="center"/>
    </xf>
    <xf numFmtId="0" fontId="16" fillId="2" borderId="11" xfId="0" applyFont="1" applyFill="1" applyBorder="1" applyAlignment="1">
      <alignment horizontal="right" vertical="center"/>
    </xf>
    <xf numFmtId="0" fontId="16" fillId="2" borderId="0" xfId="0" applyFont="1" applyFill="1" applyBorder="1" applyAlignment="1">
      <alignment horizontal="right" vertical="center"/>
    </xf>
    <xf numFmtId="0" fontId="16" fillId="2" borderId="13" xfId="0" applyFont="1" applyFill="1" applyBorder="1" applyAlignment="1">
      <alignment horizontal="right" vertical="center"/>
    </xf>
    <xf numFmtId="0" fontId="20" fillId="0" borderId="12" xfId="0" applyFont="1" applyBorder="1" applyAlignment="1">
      <alignment horizontal="left" vertical="center" wrapText="1"/>
    </xf>
    <xf numFmtId="0" fontId="24" fillId="9" borderId="12" xfId="0" applyFont="1" applyFill="1" applyBorder="1" applyAlignment="1">
      <alignment horizontal="center" vertical="center" wrapText="1"/>
    </xf>
    <xf numFmtId="164" fontId="20" fillId="0" borderId="12" xfId="0" applyNumberFormat="1" applyFont="1" applyBorder="1" applyAlignment="1">
      <alignment horizontal="center" vertical="center" wrapText="1"/>
    </xf>
    <xf numFmtId="0" fontId="20" fillId="9" borderId="12" xfId="0" applyFont="1" applyFill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25" fillId="6" borderId="0" xfId="0" applyFont="1" applyFill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BE0FC.76A8B570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123825</xdr:colOff>
      <xdr:row>0</xdr:row>
      <xdr:rowOff>352425</xdr:rowOff>
    </xdr:from>
    <xdr:to>
      <xdr:col>3</xdr:col>
      <xdr:colOff>581025</xdr:colOff>
      <xdr:row>0</xdr:row>
      <xdr:rowOff>809625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E8D9CF2-AF15-4FF4-BB45-BB95F48547F8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352425"/>
          <a:ext cx="2419350" cy="4572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E0B46-49B0-48DF-B607-2635337E79D2}">
  <sheetPr>
    <pageSetUpPr fitToPage="1"/>
  </sheetPr>
  <dimension ref="A1:Q83"/>
  <sheetViews>
    <sheetView showGridLines="0" tabSelected="1" topLeftCell="B1" zoomScale="80" zoomScaleNormal="80" workbookViewId="0">
      <selection activeCell="N3" sqref="N3"/>
    </sheetView>
  </sheetViews>
  <sheetFormatPr baseColWidth="10" defaultRowHeight="14.4"/>
  <cols>
    <col min="1" max="1" width="5.6640625" customWidth="1"/>
    <col min="2" max="2" width="10" customWidth="1"/>
    <col min="3" max="3" width="18.5546875" customWidth="1"/>
    <col min="4" max="4" width="56.5546875" customWidth="1"/>
    <col min="5" max="5" width="32" customWidth="1"/>
    <col min="6" max="6" width="14.88671875" customWidth="1"/>
    <col min="7" max="7" width="19.44140625" customWidth="1"/>
    <col min="8" max="8" width="14.88671875" customWidth="1"/>
    <col min="9" max="9" width="17.6640625" style="5" customWidth="1"/>
    <col min="10" max="10" width="27.44140625" customWidth="1"/>
  </cols>
  <sheetData>
    <row r="1" spans="1:17" s="13" customFormat="1" ht="82.2" customHeight="1">
      <c r="B1" s="15"/>
      <c r="C1" s="15"/>
      <c r="D1" s="15"/>
      <c r="E1" s="15"/>
      <c r="F1" s="15"/>
      <c r="G1" s="15"/>
      <c r="H1" s="15"/>
      <c r="I1" s="15"/>
      <c r="J1" s="15"/>
      <c r="K1" s="12"/>
      <c r="L1" s="12"/>
      <c r="M1" s="12"/>
      <c r="N1" s="12"/>
      <c r="O1" s="12"/>
      <c r="P1" s="12"/>
      <c r="Q1" s="12"/>
    </row>
    <row r="2" spans="1:17" s="13" customFormat="1" ht="81.599999999999994" customHeight="1">
      <c r="B2" s="75" t="s">
        <v>12</v>
      </c>
      <c r="C2" s="75"/>
      <c r="D2" s="75"/>
      <c r="E2" s="75"/>
      <c r="F2" s="75"/>
      <c r="G2" s="75"/>
      <c r="H2" s="75"/>
      <c r="I2" s="75"/>
      <c r="J2" s="75"/>
      <c r="K2" s="12"/>
      <c r="L2" s="12"/>
      <c r="M2" s="12"/>
      <c r="N2" s="12"/>
      <c r="O2" s="12"/>
      <c r="P2" s="12"/>
      <c r="Q2" s="12"/>
    </row>
    <row r="3" spans="1:17" s="13" customFormat="1" ht="15.6" customHeight="1">
      <c r="B3" s="14"/>
      <c r="C3" s="14"/>
      <c r="D3" s="14"/>
      <c r="E3" s="14"/>
      <c r="F3" s="14"/>
      <c r="G3" s="14"/>
      <c r="H3" s="14"/>
      <c r="I3" s="14"/>
      <c r="J3" s="14"/>
      <c r="K3" s="12"/>
      <c r="L3" s="12"/>
      <c r="M3" s="12"/>
      <c r="N3" s="12"/>
      <c r="O3" s="12"/>
      <c r="P3" s="12"/>
      <c r="Q3" s="12"/>
    </row>
    <row r="4" spans="1:17" ht="41.4" customHeight="1">
      <c r="B4" s="51" t="s">
        <v>5</v>
      </c>
      <c r="C4" s="51"/>
      <c r="D4" s="51"/>
      <c r="E4" s="51"/>
      <c r="F4" s="51"/>
      <c r="G4" s="51"/>
      <c r="H4" s="51"/>
      <c r="I4" s="51"/>
      <c r="J4" s="51"/>
    </row>
    <row r="5" spans="1:17">
      <c r="B5" s="52" t="s">
        <v>4</v>
      </c>
      <c r="C5" s="52"/>
      <c r="D5" s="52"/>
      <c r="E5" s="52"/>
      <c r="F5" s="52"/>
      <c r="G5" s="52"/>
      <c r="H5" s="52"/>
      <c r="I5" s="52"/>
      <c r="J5" s="52"/>
    </row>
    <row r="6" spans="1:17">
      <c r="A6" s="3"/>
      <c r="B6" s="10"/>
      <c r="C6" s="10"/>
      <c r="D6" s="10"/>
      <c r="E6" s="10"/>
      <c r="F6" s="10"/>
      <c r="G6" s="10"/>
      <c r="H6" s="10"/>
      <c r="I6" s="10"/>
      <c r="J6" s="10"/>
      <c r="K6" s="3"/>
      <c r="L6" s="3"/>
      <c r="M6" s="3"/>
      <c r="N6" s="3"/>
      <c r="O6" s="3"/>
    </row>
    <row r="7" spans="1:17" ht="23.4">
      <c r="B7" s="17" t="s">
        <v>6</v>
      </c>
      <c r="C7" s="16"/>
      <c r="D7" s="53" t="s">
        <v>9</v>
      </c>
      <c r="E7" s="53"/>
      <c r="F7" s="53"/>
      <c r="G7" s="53"/>
      <c r="H7" s="53"/>
      <c r="I7" s="54"/>
      <c r="J7" s="54"/>
      <c r="K7" s="18"/>
      <c r="L7" s="19"/>
      <c r="M7" s="19"/>
      <c r="N7" s="19"/>
      <c r="O7" s="19"/>
    </row>
    <row r="8" spans="1:17" ht="15.6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7" ht="15.6" customHeight="1">
      <c r="B9" s="55" t="s">
        <v>7</v>
      </c>
      <c r="C9" s="55"/>
      <c r="D9" s="55"/>
      <c r="E9" s="55"/>
      <c r="F9" s="55"/>
      <c r="G9" s="55"/>
      <c r="H9" s="55"/>
      <c r="I9" s="55"/>
      <c r="J9" s="55"/>
      <c r="K9" s="21"/>
      <c r="L9" s="9"/>
      <c r="M9" s="9"/>
      <c r="N9" s="9"/>
      <c r="O9" s="9"/>
    </row>
    <row r="10" spans="1:17" ht="15.6" customHeight="1">
      <c r="B10" s="56" t="s">
        <v>8</v>
      </c>
      <c r="C10" s="56"/>
      <c r="D10" s="56"/>
      <c r="E10" s="56"/>
      <c r="F10" s="56"/>
      <c r="G10" s="56"/>
      <c r="H10" s="56"/>
      <c r="I10" s="56"/>
      <c r="J10" s="56"/>
      <c r="K10" s="20"/>
      <c r="L10" s="20"/>
      <c r="M10" s="20"/>
      <c r="N10" s="20"/>
      <c r="O10" s="1"/>
    </row>
    <row r="11" spans="1:17" ht="15.6" customHeight="1">
      <c r="B11" s="22"/>
      <c r="C11" s="23"/>
      <c r="D11" s="23"/>
      <c r="E11" s="23"/>
      <c r="F11" s="23"/>
      <c r="G11" s="23"/>
      <c r="H11" s="23"/>
      <c r="I11" s="23"/>
      <c r="J11" s="23"/>
      <c r="K11" s="2"/>
      <c r="L11" s="2"/>
      <c r="M11" s="2"/>
      <c r="N11" s="2"/>
      <c r="O11" s="1"/>
    </row>
    <row r="12" spans="1:17" ht="15.6">
      <c r="B12" s="57" t="s">
        <v>87</v>
      </c>
      <c r="C12" s="57"/>
      <c r="D12" s="57"/>
      <c r="E12" s="57"/>
      <c r="F12" s="57"/>
      <c r="G12" s="57"/>
      <c r="H12" s="57"/>
      <c r="I12" s="57"/>
      <c r="J12" s="57"/>
      <c r="K12" s="2"/>
      <c r="L12" s="2"/>
      <c r="M12" s="2"/>
      <c r="N12" s="2"/>
      <c r="O12" s="1"/>
    </row>
    <row r="13" spans="1:17" ht="14.4" customHeight="1">
      <c r="A13" s="3"/>
      <c r="B13" s="10"/>
      <c r="C13" s="10"/>
      <c r="D13" s="10"/>
      <c r="E13" s="10"/>
      <c r="F13" s="10"/>
      <c r="G13" s="10"/>
      <c r="H13" s="10"/>
      <c r="I13" s="10"/>
      <c r="J13" s="10"/>
      <c r="K13" s="3"/>
      <c r="L13" s="3"/>
      <c r="M13" s="3"/>
      <c r="N13" s="3"/>
      <c r="O13" s="3"/>
    </row>
    <row r="14" spans="1:17" ht="27.6">
      <c r="B14" s="4" t="s">
        <v>85</v>
      </c>
      <c r="C14" s="4"/>
      <c r="D14" s="4" t="s">
        <v>0</v>
      </c>
      <c r="E14" s="4"/>
      <c r="F14" s="4" t="s">
        <v>10</v>
      </c>
      <c r="G14" s="4" t="s">
        <v>83</v>
      </c>
      <c r="H14" s="4" t="s">
        <v>1</v>
      </c>
      <c r="I14" s="4" t="s">
        <v>11</v>
      </c>
      <c r="J14" s="4" t="s">
        <v>3</v>
      </c>
    </row>
    <row r="15" spans="1:17" ht="15" customHeight="1" thickBot="1">
      <c r="B15" s="11">
        <v>1</v>
      </c>
      <c r="C15" s="47" t="s">
        <v>13</v>
      </c>
      <c r="D15" s="44" t="s">
        <v>14</v>
      </c>
      <c r="E15" s="27" t="s">
        <v>15</v>
      </c>
      <c r="F15" s="8" t="s">
        <v>2</v>
      </c>
      <c r="G15" s="6" t="s">
        <v>82</v>
      </c>
      <c r="H15" s="36">
        <f>350000*12</f>
        <v>4200000</v>
      </c>
      <c r="I15" s="25"/>
      <c r="J15" s="40">
        <f>H15*I15</f>
        <v>0</v>
      </c>
    </row>
    <row r="16" spans="1:17" ht="14.4" customHeight="1" thickTop="1">
      <c r="B16" s="11">
        <v>3</v>
      </c>
      <c r="C16" s="48"/>
      <c r="D16" s="29" t="s">
        <v>17</v>
      </c>
      <c r="E16" s="30" t="s">
        <v>18</v>
      </c>
      <c r="F16" s="7" t="s">
        <v>2</v>
      </c>
      <c r="G16" s="6" t="s">
        <v>82</v>
      </c>
      <c r="H16" s="36">
        <f>350000*12</f>
        <v>4200000</v>
      </c>
      <c r="I16" s="25"/>
      <c r="J16" s="40">
        <f t="shared" ref="J16:J31" si="0">I16*H16</f>
        <v>0</v>
      </c>
    </row>
    <row r="17" spans="2:10" ht="14.4" customHeight="1">
      <c r="B17" s="11">
        <v>4</v>
      </c>
      <c r="C17" s="48"/>
      <c r="D17" s="31" t="s">
        <v>19</v>
      </c>
      <c r="E17" s="30" t="s">
        <v>18</v>
      </c>
      <c r="F17" s="7" t="s">
        <v>2</v>
      </c>
      <c r="G17" s="6" t="s">
        <v>82</v>
      </c>
      <c r="H17" s="36">
        <f>350000*12</f>
        <v>4200000</v>
      </c>
      <c r="I17" s="25"/>
      <c r="J17" s="40">
        <f t="shared" si="0"/>
        <v>0</v>
      </c>
    </row>
    <row r="18" spans="2:10">
      <c r="B18" s="11">
        <v>5</v>
      </c>
      <c r="C18" s="48"/>
      <c r="D18" s="50" t="s">
        <v>20</v>
      </c>
      <c r="E18" s="28" t="s">
        <v>21</v>
      </c>
      <c r="F18" s="7" t="s">
        <v>2</v>
      </c>
      <c r="G18" s="6" t="s">
        <v>89</v>
      </c>
      <c r="H18" s="36"/>
      <c r="I18" s="25"/>
      <c r="J18" s="40">
        <f t="shared" si="0"/>
        <v>0</v>
      </c>
    </row>
    <row r="19" spans="2:10" ht="14.4" customHeight="1">
      <c r="B19" s="11">
        <v>6</v>
      </c>
      <c r="C19" s="48"/>
      <c r="D19" s="50"/>
      <c r="E19" s="28" t="s">
        <v>22</v>
      </c>
      <c r="F19" s="7" t="s">
        <v>2</v>
      </c>
      <c r="G19" s="6" t="s">
        <v>89</v>
      </c>
      <c r="H19" s="36">
        <f>35000*12</f>
        <v>420000</v>
      </c>
      <c r="I19" s="25"/>
      <c r="J19" s="40">
        <f t="shared" si="0"/>
        <v>0</v>
      </c>
    </row>
    <row r="20" spans="2:10">
      <c r="B20" s="11">
        <v>7</v>
      </c>
      <c r="C20" s="48"/>
      <c r="D20" s="50"/>
      <c r="E20" s="28" t="s">
        <v>23</v>
      </c>
      <c r="F20" s="7" t="s">
        <v>2</v>
      </c>
      <c r="G20" s="6" t="s">
        <v>89</v>
      </c>
      <c r="I20" s="25"/>
      <c r="J20" s="40">
        <f>I20*H21</f>
        <v>0</v>
      </c>
    </row>
    <row r="21" spans="2:10">
      <c r="B21" s="11">
        <v>8</v>
      </c>
      <c r="C21" s="48"/>
      <c r="D21" s="50"/>
      <c r="E21" s="28" t="s">
        <v>16</v>
      </c>
      <c r="F21" s="7" t="s">
        <v>2</v>
      </c>
      <c r="G21" s="6" t="s">
        <v>89</v>
      </c>
      <c r="H21" s="36">
        <f>40000*12</f>
        <v>480000</v>
      </c>
      <c r="I21" s="25"/>
      <c r="J21" s="40">
        <f>I21*H22</f>
        <v>0</v>
      </c>
    </row>
    <row r="22" spans="2:10" ht="14.4" customHeight="1">
      <c r="B22" s="11">
        <v>9</v>
      </c>
      <c r="C22" s="49"/>
      <c r="D22" s="32" t="s">
        <v>24</v>
      </c>
      <c r="E22" s="27"/>
      <c r="F22" s="7" t="s">
        <v>2</v>
      </c>
      <c r="G22" s="6" t="s">
        <v>82</v>
      </c>
      <c r="H22" s="36">
        <f>600*12</f>
        <v>7200</v>
      </c>
      <c r="I22" s="25"/>
      <c r="J22" s="40">
        <f t="shared" si="0"/>
        <v>0</v>
      </c>
    </row>
    <row r="23" spans="2:10" ht="14.4" customHeight="1">
      <c r="B23" s="11">
        <v>10</v>
      </c>
      <c r="C23" s="65" t="s">
        <v>25</v>
      </c>
      <c r="D23" s="43" t="s">
        <v>14</v>
      </c>
      <c r="E23" s="27" t="s">
        <v>86</v>
      </c>
      <c r="F23" s="7" t="s">
        <v>2</v>
      </c>
      <c r="G23" s="6" t="s">
        <v>82</v>
      </c>
      <c r="H23" s="36">
        <v>350000</v>
      </c>
      <c r="I23" s="25"/>
      <c r="J23" s="40">
        <f t="shared" si="0"/>
        <v>0</v>
      </c>
    </row>
    <row r="24" spans="2:10" ht="14.4" customHeight="1">
      <c r="B24" s="11">
        <v>12</v>
      </c>
      <c r="C24" s="65"/>
      <c r="D24" s="29" t="s">
        <v>17</v>
      </c>
      <c r="E24" s="30" t="s">
        <v>18</v>
      </c>
      <c r="F24" s="7" t="s">
        <v>2</v>
      </c>
      <c r="G24" s="6" t="s">
        <v>82</v>
      </c>
      <c r="H24" s="36"/>
      <c r="I24" s="25"/>
      <c r="J24" s="40">
        <f t="shared" si="0"/>
        <v>0</v>
      </c>
    </row>
    <row r="25" spans="2:10" ht="14.4" customHeight="1">
      <c r="B25" s="11">
        <v>13</v>
      </c>
      <c r="C25" s="65"/>
      <c r="D25" s="31" t="s">
        <v>19</v>
      </c>
      <c r="E25" s="30" t="s">
        <v>18</v>
      </c>
      <c r="F25" s="7" t="s">
        <v>2</v>
      </c>
      <c r="G25" s="6" t="s">
        <v>82</v>
      </c>
      <c r="H25" s="36"/>
      <c r="I25" s="25"/>
      <c r="J25" s="40">
        <f t="shared" si="0"/>
        <v>0</v>
      </c>
    </row>
    <row r="26" spans="2:10" ht="14.4" customHeight="1">
      <c r="B26" s="11">
        <v>14</v>
      </c>
      <c r="C26" s="65"/>
      <c r="D26" s="32" t="s">
        <v>24</v>
      </c>
      <c r="E26" s="28"/>
      <c r="F26" s="7" t="s">
        <v>2</v>
      </c>
      <c r="G26" s="6" t="s">
        <v>82</v>
      </c>
      <c r="H26" s="36"/>
      <c r="I26" s="25"/>
      <c r="J26" s="40">
        <f t="shared" si="0"/>
        <v>0</v>
      </c>
    </row>
    <row r="27" spans="2:10" ht="14.4" customHeight="1">
      <c r="B27" s="11">
        <v>15</v>
      </c>
      <c r="C27" s="65" t="s">
        <v>84</v>
      </c>
      <c r="D27" s="46" t="s">
        <v>14</v>
      </c>
      <c r="E27" s="28" t="s">
        <v>21</v>
      </c>
      <c r="F27" s="45" t="s">
        <v>2</v>
      </c>
      <c r="G27" s="6" t="s">
        <v>88</v>
      </c>
      <c r="H27" s="36">
        <f>50000*12</f>
        <v>600000</v>
      </c>
      <c r="I27" s="25"/>
      <c r="J27" s="40">
        <f t="shared" si="0"/>
        <v>0</v>
      </c>
    </row>
    <row r="28" spans="2:10" ht="14.4" customHeight="1">
      <c r="B28" s="11">
        <v>17</v>
      </c>
      <c r="C28" s="65"/>
      <c r="D28" s="29" t="s">
        <v>17</v>
      </c>
      <c r="E28" s="30" t="s">
        <v>18</v>
      </c>
      <c r="F28" s="45" t="s">
        <v>2</v>
      </c>
      <c r="G28" s="6" t="s">
        <v>88</v>
      </c>
      <c r="H28" s="36">
        <f t="shared" ref="H28" si="1">50000*12</f>
        <v>600000</v>
      </c>
      <c r="I28" s="25"/>
      <c r="J28" s="40">
        <f t="shared" si="0"/>
        <v>0</v>
      </c>
    </row>
    <row r="29" spans="2:10" ht="14.4" customHeight="1">
      <c r="B29" s="11">
        <v>18</v>
      </c>
      <c r="C29" s="65"/>
      <c r="D29" s="32" t="s">
        <v>24</v>
      </c>
      <c r="E29" s="28"/>
      <c r="F29" s="45" t="s">
        <v>2</v>
      </c>
      <c r="G29" s="6" t="s">
        <v>88</v>
      </c>
      <c r="H29" s="36">
        <f>150*12</f>
        <v>1800</v>
      </c>
      <c r="I29" s="25"/>
      <c r="J29" s="40">
        <f t="shared" si="0"/>
        <v>0</v>
      </c>
    </row>
    <row r="30" spans="2:10" ht="15" customHeight="1">
      <c r="B30" s="11">
        <v>19</v>
      </c>
      <c r="C30" s="48" t="s">
        <v>26</v>
      </c>
      <c r="D30" s="58" t="s">
        <v>27</v>
      </c>
      <c r="E30" s="59"/>
      <c r="F30" s="33" t="s">
        <v>81</v>
      </c>
      <c r="G30" s="33" t="s">
        <v>28</v>
      </c>
      <c r="H30" s="33">
        <v>10</v>
      </c>
      <c r="I30" s="25"/>
      <c r="J30" s="40">
        <f t="shared" si="0"/>
        <v>0</v>
      </c>
    </row>
    <row r="31" spans="2:10" ht="15.6" customHeight="1">
      <c r="B31" s="11">
        <v>20</v>
      </c>
      <c r="C31" s="48"/>
      <c r="D31" s="58"/>
      <c r="E31" s="59"/>
      <c r="F31" s="33" t="s">
        <v>81</v>
      </c>
      <c r="G31" s="34" t="s">
        <v>29</v>
      </c>
      <c r="H31" s="33">
        <v>10</v>
      </c>
      <c r="I31" s="25"/>
      <c r="J31" s="40">
        <f t="shared" si="0"/>
        <v>0</v>
      </c>
    </row>
    <row r="32" spans="2:10" ht="16.2" customHeight="1">
      <c r="B32" s="11">
        <v>21</v>
      </c>
      <c r="C32" s="48"/>
      <c r="D32" s="58"/>
      <c r="E32" s="59"/>
      <c r="F32" s="33" t="s">
        <v>81</v>
      </c>
      <c r="G32" s="34" t="s">
        <v>30</v>
      </c>
      <c r="H32" s="33">
        <v>10</v>
      </c>
      <c r="I32" s="25"/>
      <c r="J32" s="40">
        <f>I32*H32</f>
        <v>0</v>
      </c>
    </row>
    <row r="33" spans="2:10" ht="15.6" customHeight="1">
      <c r="B33" s="11">
        <v>22</v>
      </c>
      <c r="C33" s="48"/>
      <c r="D33" s="58"/>
      <c r="E33" s="59"/>
      <c r="F33" s="33" t="s">
        <v>81</v>
      </c>
      <c r="G33" s="34" t="s">
        <v>31</v>
      </c>
      <c r="H33" s="33">
        <v>10</v>
      </c>
      <c r="I33" s="25"/>
      <c r="J33" s="40">
        <f>I33*H33</f>
        <v>0</v>
      </c>
    </row>
    <row r="34" spans="2:10" ht="15" customHeight="1">
      <c r="B34" s="11">
        <v>23</v>
      </c>
      <c r="C34" s="48"/>
      <c r="D34" s="58"/>
      <c r="E34" s="59"/>
      <c r="F34" s="33" t="s">
        <v>81</v>
      </c>
      <c r="G34" s="34" t="s">
        <v>32</v>
      </c>
      <c r="H34" s="33">
        <v>10</v>
      </c>
      <c r="I34" s="25"/>
      <c r="J34" s="40">
        <f t="shared" ref="J34:J38" si="2">I34*H34</f>
        <v>0</v>
      </c>
    </row>
    <row r="35" spans="2:10" ht="15" customHeight="1">
      <c r="B35" s="11">
        <v>24</v>
      </c>
      <c r="C35" s="48"/>
      <c r="D35" s="58"/>
      <c r="E35" s="59"/>
      <c r="F35" s="33" t="s">
        <v>81</v>
      </c>
      <c r="G35" s="34" t="s">
        <v>33</v>
      </c>
      <c r="H35" s="33">
        <v>10</v>
      </c>
      <c r="I35" s="25"/>
      <c r="J35" s="40">
        <f t="shared" si="2"/>
        <v>0</v>
      </c>
    </row>
    <row r="36" spans="2:10" ht="15" customHeight="1">
      <c r="B36" s="11">
        <v>25</v>
      </c>
      <c r="C36" s="48"/>
      <c r="D36" s="58"/>
      <c r="E36" s="59"/>
      <c r="F36" s="33" t="s">
        <v>81</v>
      </c>
      <c r="G36" s="34" t="s">
        <v>34</v>
      </c>
      <c r="H36" s="33">
        <v>10</v>
      </c>
      <c r="I36" s="25"/>
      <c r="J36" s="41">
        <f t="shared" si="2"/>
        <v>0</v>
      </c>
    </row>
    <row r="37" spans="2:10" ht="15" customHeight="1">
      <c r="B37" s="11">
        <v>26</v>
      </c>
      <c r="C37" s="48"/>
      <c r="D37" s="58"/>
      <c r="E37" s="59"/>
      <c r="F37" s="33" t="s">
        <v>81</v>
      </c>
      <c r="G37" s="34" t="s">
        <v>35</v>
      </c>
      <c r="H37" s="33">
        <v>10</v>
      </c>
      <c r="I37" s="24"/>
      <c r="J37" s="41">
        <f t="shared" si="2"/>
        <v>0</v>
      </c>
    </row>
    <row r="38" spans="2:10" ht="15" customHeight="1">
      <c r="B38" s="11">
        <v>27</v>
      </c>
      <c r="C38" s="48"/>
      <c r="D38" s="58"/>
      <c r="E38" s="59"/>
      <c r="F38" s="33" t="s">
        <v>81</v>
      </c>
      <c r="G38" s="34" t="s">
        <v>36</v>
      </c>
      <c r="H38" s="33">
        <v>10</v>
      </c>
      <c r="I38" s="25"/>
      <c r="J38" s="41">
        <f t="shared" si="2"/>
        <v>0</v>
      </c>
    </row>
    <row r="39" spans="2:10" ht="19.95" customHeight="1">
      <c r="B39" s="11">
        <v>28</v>
      </c>
      <c r="C39" s="48"/>
      <c r="D39" s="58"/>
      <c r="E39" s="59"/>
      <c r="F39" s="33" t="s">
        <v>81</v>
      </c>
      <c r="G39" s="34" t="s">
        <v>37</v>
      </c>
      <c r="H39" s="33">
        <v>10</v>
      </c>
      <c r="I39" s="25"/>
      <c r="J39" s="41">
        <f t="shared" ref="J39:J70" si="3">I39*H39</f>
        <v>0</v>
      </c>
    </row>
    <row r="40" spans="2:10" ht="15">
      <c r="B40" s="11">
        <v>29</v>
      </c>
      <c r="C40" s="48"/>
      <c r="D40" s="58"/>
      <c r="E40" s="59"/>
      <c r="F40" s="33" t="s">
        <v>81</v>
      </c>
      <c r="G40" s="34" t="s">
        <v>38</v>
      </c>
      <c r="H40" s="33">
        <v>10</v>
      </c>
      <c r="I40" s="25"/>
      <c r="J40" s="41">
        <f t="shared" si="3"/>
        <v>0</v>
      </c>
    </row>
    <row r="41" spans="2:10" ht="15">
      <c r="B41" s="11">
        <v>30</v>
      </c>
      <c r="C41" s="48"/>
      <c r="D41" s="58"/>
      <c r="E41" s="59"/>
      <c r="F41" s="33" t="s">
        <v>81</v>
      </c>
      <c r="G41" s="34" t="s">
        <v>39</v>
      </c>
      <c r="H41" s="33">
        <v>10</v>
      </c>
      <c r="I41" s="25"/>
      <c r="J41" s="41">
        <f t="shared" si="3"/>
        <v>0</v>
      </c>
    </row>
    <row r="42" spans="2:10" ht="15">
      <c r="B42" s="11">
        <v>31</v>
      </c>
      <c r="C42" s="48"/>
      <c r="D42" s="58"/>
      <c r="E42" s="59"/>
      <c r="F42" s="33" t="s">
        <v>81</v>
      </c>
      <c r="G42" s="34" t="s">
        <v>40</v>
      </c>
      <c r="H42" s="33">
        <v>10</v>
      </c>
      <c r="I42" s="25"/>
      <c r="J42" s="41">
        <f t="shared" si="3"/>
        <v>0</v>
      </c>
    </row>
    <row r="43" spans="2:10" ht="15">
      <c r="B43" s="11">
        <v>32</v>
      </c>
      <c r="C43" s="48"/>
      <c r="D43" s="58"/>
      <c r="E43" s="59"/>
      <c r="F43" s="33" t="s">
        <v>81</v>
      </c>
      <c r="G43" s="34" t="s">
        <v>41</v>
      </c>
      <c r="H43" s="33">
        <v>10</v>
      </c>
      <c r="I43" s="25"/>
      <c r="J43" s="41">
        <f t="shared" si="3"/>
        <v>0</v>
      </c>
    </row>
    <row r="44" spans="2:10" ht="15">
      <c r="B44" s="11">
        <v>33</v>
      </c>
      <c r="C44" s="48"/>
      <c r="D44" s="58"/>
      <c r="E44" s="59"/>
      <c r="F44" s="33" t="s">
        <v>81</v>
      </c>
      <c r="G44" s="34" t="s">
        <v>42</v>
      </c>
      <c r="H44" s="33">
        <v>10</v>
      </c>
      <c r="I44" s="25"/>
      <c r="J44" s="41">
        <f t="shared" si="3"/>
        <v>0</v>
      </c>
    </row>
    <row r="45" spans="2:10" ht="15">
      <c r="B45" s="11">
        <v>34</v>
      </c>
      <c r="C45" s="48"/>
      <c r="D45" s="58"/>
      <c r="E45" s="59"/>
      <c r="F45" s="33" t="s">
        <v>81</v>
      </c>
      <c r="G45" s="34" t="s">
        <v>43</v>
      </c>
      <c r="H45" s="33">
        <v>10</v>
      </c>
      <c r="I45" s="25"/>
      <c r="J45" s="41">
        <f t="shared" si="3"/>
        <v>0</v>
      </c>
    </row>
    <row r="46" spans="2:10" ht="15">
      <c r="B46" s="11">
        <v>35</v>
      </c>
      <c r="C46" s="48"/>
      <c r="D46" s="58"/>
      <c r="E46" s="59"/>
      <c r="F46" s="33" t="s">
        <v>81</v>
      </c>
      <c r="G46" s="34" t="s">
        <v>44</v>
      </c>
      <c r="H46" s="33">
        <v>10</v>
      </c>
      <c r="I46" s="25"/>
      <c r="J46" s="41">
        <f t="shared" si="3"/>
        <v>0</v>
      </c>
    </row>
    <row r="47" spans="2:10" ht="15">
      <c r="B47" s="11">
        <v>36</v>
      </c>
      <c r="C47" s="48"/>
      <c r="D47" s="58"/>
      <c r="E47" s="59"/>
      <c r="F47" s="33" t="s">
        <v>81</v>
      </c>
      <c r="G47" s="34" t="s">
        <v>45</v>
      </c>
      <c r="H47" s="33">
        <v>10</v>
      </c>
      <c r="I47" s="25"/>
      <c r="J47" s="41">
        <f t="shared" si="3"/>
        <v>0</v>
      </c>
    </row>
    <row r="48" spans="2:10" ht="15">
      <c r="B48" s="11">
        <v>37</v>
      </c>
      <c r="C48" s="48"/>
      <c r="D48" s="58"/>
      <c r="E48" s="59"/>
      <c r="F48" s="33" t="s">
        <v>81</v>
      </c>
      <c r="G48" s="34" t="s">
        <v>46</v>
      </c>
      <c r="H48" s="33">
        <v>10</v>
      </c>
      <c r="I48" s="25"/>
      <c r="J48" s="41">
        <f t="shared" si="3"/>
        <v>0</v>
      </c>
    </row>
    <row r="49" spans="2:10" ht="15">
      <c r="B49" s="11">
        <v>38</v>
      </c>
      <c r="C49" s="48"/>
      <c r="D49" s="58"/>
      <c r="E49" s="59"/>
      <c r="F49" s="33" t="s">
        <v>81</v>
      </c>
      <c r="G49" s="34" t="s">
        <v>47</v>
      </c>
      <c r="H49" s="33">
        <v>10</v>
      </c>
      <c r="I49" s="25"/>
      <c r="J49" s="41">
        <f t="shared" si="3"/>
        <v>0</v>
      </c>
    </row>
    <row r="50" spans="2:10" ht="15">
      <c r="B50" s="11">
        <v>39</v>
      </c>
      <c r="C50" s="48"/>
      <c r="D50" s="58"/>
      <c r="E50" s="59"/>
      <c r="F50" s="33" t="s">
        <v>81</v>
      </c>
      <c r="G50" s="34" t="s">
        <v>48</v>
      </c>
      <c r="H50" s="33">
        <v>10</v>
      </c>
      <c r="I50" s="25"/>
      <c r="J50" s="41">
        <f t="shared" si="3"/>
        <v>0</v>
      </c>
    </row>
    <row r="51" spans="2:10" ht="15">
      <c r="B51" s="11">
        <v>40</v>
      </c>
      <c r="C51" s="48"/>
      <c r="D51" s="58"/>
      <c r="E51" s="59"/>
      <c r="F51" s="33" t="s">
        <v>81</v>
      </c>
      <c r="G51" s="34" t="s">
        <v>49</v>
      </c>
      <c r="H51" s="33">
        <v>10</v>
      </c>
      <c r="I51" s="25"/>
      <c r="J51" s="41">
        <f t="shared" si="3"/>
        <v>0</v>
      </c>
    </row>
    <row r="52" spans="2:10" ht="15">
      <c r="B52" s="11">
        <v>41</v>
      </c>
      <c r="C52" s="48"/>
      <c r="D52" s="58"/>
      <c r="E52" s="59"/>
      <c r="F52" s="33" t="s">
        <v>81</v>
      </c>
      <c r="G52" s="34" t="s">
        <v>50</v>
      </c>
      <c r="H52" s="33">
        <v>10</v>
      </c>
      <c r="I52" s="25"/>
      <c r="J52" s="41">
        <f t="shared" si="3"/>
        <v>0</v>
      </c>
    </row>
    <row r="53" spans="2:10" ht="15">
      <c r="B53" s="11">
        <v>42</v>
      </c>
      <c r="C53" s="48"/>
      <c r="D53" s="58"/>
      <c r="E53" s="59"/>
      <c r="F53" s="33" t="s">
        <v>81</v>
      </c>
      <c r="G53" s="34" t="s">
        <v>51</v>
      </c>
      <c r="H53" s="33">
        <v>10</v>
      </c>
      <c r="I53" s="25"/>
      <c r="J53" s="41">
        <f t="shared" si="3"/>
        <v>0</v>
      </c>
    </row>
    <row r="54" spans="2:10" ht="15">
      <c r="B54" s="11">
        <v>43</v>
      </c>
      <c r="C54" s="48"/>
      <c r="D54" s="58"/>
      <c r="E54" s="59"/>
      <c r="F54" s="33" t="s">
        <v>81</v>
      </c>
      <c r="G54" s="34" t="s">
        <v>52</v>
      </c>
      <c r="H54" s="33">
        <v>10</v>
      </c>
      <c r="I54" s="25"/>
      <c r="J54" s="41">
        <f t="shared" si="3"/>
        <v>0</v>
      </c>
    </row>
    <row r="55" spans="2:10" ht="15">
      <c r="B55" s="11">
        <v>44</v>
      </c>
      <c r="C55" s="48"/>
      <c r="D55" s="58"/>
      <c r="E55" s="59"/>
      <c r="F55" s="33" t="s">
        <v>81</v>
      </c>
      <c r="G55" s="34" t="s">
        <v>53</v>
      </c>
      <c r="H55" s="33">
        <v>10</v>
      </c>
      <c r="I55" s="25"/>
      <c r="J55" s="41">
        <f t="shared" si="3"/>
        <v>0</v>
      </c>
    </row>
    <row r="56" spans="2:10" ht="15">
      <c r="B56" s="11">
        <v>45</v>
      </c>
      <c r="C56" s="48"/>
      <c r="D56" s="58"/>
      <c r="E56" s="59"/>
      <c r="F56" s="33" t="s">
        <v>81</v>
      </c>
      <c r="G56" s="34" t="s">
        <v>54</v>
      </c>
      <c r="H56" s="33">
        <v>10</v>
      </c>
      <c r="I56" s="25"/>
      <c r="J56" s="41">
        <f t="shared" si="3"/>
        <v>0</v>
      </c>
    </row>
    <row r="57" spans="2:10" ht="15">
      <c r="B57" s="11">
        <v>46</v>
      </c>
      <c r="C57" s="48"/>
      <c r="D57" s="58"/>
      <c r="E57" s="59"/>
      <c r="F57" s="33" t="s">
        <v>81</v>
      </c>
      <c r="G57" s="34" t="s">
        <v>55</v>
      </c>
      <c r="H57" s="33">
        <v>10</v>
      </c>
      <c r="I57" s="25"/>
      <c r="J57" s="41">
        <f t="shared" si="3"/>
        <v>0</v>
      </c>
    </row>
    <row r="58" spans="2:10" ht="15">
      <c r="B58" s="11">
        <v>47</v>
      </c>
      <c r="C58" s="48"/>
      <c r="D58" s="58"/>
      <c r="E58" s="59"/>
      <c r="F58" s="33" t="s">
        <v>81</v>
      </c>
      <c r="G58" s="34" t="s">
        <v>56</v>
      </c>
      <c r="H58" s="33">
        <v>10</v>
      </c>
      <c r="I58" s="25"/>
      <c r="J58" s="41">
        <f t="shared" si="3"/>
        <v>0</v>
      </c>
    </row>
    <row r="59" spans="2:10" ht="15">
      <c r="B59" s="11">
        <v>48</v>
      </c>
      <c r="C59" s="48"/>
      <c r="D59" s="58"/>
      <c r="E59" s="59"/>
      <c r="F59" s="33" t="s">
        <v>81</v>
      </c>
      <c r="G59" s="34" t="s">
        <v>57</v>
      </c>
      <c r="H59" s="33">
        <v>10</v>
      </c>
      <c r="I59" s="25"/>
      <c r="J59" s="41">
        <f t="shared" si="3"/>
        <v>0</v>
      </c>
    </row>
    <row r="60" spans="2:10" ht="15">
      <c r="B60" s="11">
        <v>49</v>
      </c>
      <c r="C60" s="48"/>
      <c r="D60" s="58"/>
      <c r="E60" s="59"/>
      <c r="F60" s="33" t="s">
        <v>81</v>
      </c>
      <c r="G60" s="34" t="s">
        <v>58</v>
      </c>
      <c r="H60" s="33">
        <v>10</v>
      </c>
      <c r="I60" s="25"/>
      <c r="J60" s="41">
        <f t="shared" si="3"/>
        <v>0</v>
      </c>
    </row>
    <row r="61" spans="2:10" ht="15">
      <c r="B61" s="11">
        <v>50</v>
      </c>
      <c r="C61" s="48"/>
      <c r="D61" s="58"/>
      <c r="E61" s="59"/>
      <c r="F61" s="33" t="s">
        <v>81</v>
      </c>
      <c r="G61" s="34" t="s">
        <v>59</v>
      </c>
      <c r="H61" s="33">
        <v>10</v>
      </c>
      <c r="I61" s="25"/>
      <c r="J61" s="41">
        <f t="shared" si="3"/>
        <v>0</v>
      </c>
    </row>
    <row r="62" spans="2:10" ht="15">
      <c r="B62" s="11">
        <v>51</v>
      </c>
      <c r="C62" s="48"/>
      <c r="D62" s="58"/>
      <c r="E62" s="59"/>
      <c r="F62" s="33" t="s">
        <v>81</v>
      </c>
      <c r="G62" s="34" t="s">
        <v>60</v>
      </c>
      <c r="H62" s="33">
        <v>10</v>
      </c>
      <c r="I62" s="25"/>
      <c r="J62" s="41">
        <f t="shared" si="3"/>
        <v>0</v>
      </c>
    </row>
    <row r="63" spans="2:10" ht="15">
      <c r="B63" s="11">
        <v>52</v>
      </c>
      <c r="C63" s="48"/>
      <c r="D63" s="58"/>
      <c r="E63" s="59"/>
      <c r="F63" s="33" t="s">
        <v>81</v>
      </c>
      <c r="G63" s="34" t="s">
        <v>61</v>
      </c>
      <c r="H63" s="33">
        <v>10</v>
      </c>
      <c r="I63" s="25"/>
      <c r="J63" s="41">
        <f t="shared" si="3"/>
        <v>0</v>
      </c>
    </row>
    <row r="64" spans="2:10" ht="15">
      <c r="B64" s="11">
        <v>53</v>
      </c>
      <c r="C64" s="48"/>
      <c r="D64" s="58"/>
      <c r="E64" s="59"/>
      <c r="F64" s="33" t="s">
        <v>81</v>
      </c>
      <c r="G64" s="34" t="s">
        <v>62</v>
      </c>
      <c r="H64" s="33">
        <v>10</v>
      </c>
      <c r="I64" s="25"/>
      <c r="J64" s="41">
        <f t="shared" si="3"/>
        <v>0</v>
      </c>
    </row>
    <row r="65" spans="2:10" ht="15">
      <c r="B65" s="11">
        <v>54</v>
      </c>
      <c r="C65" s="48"/>
      <c r="D65" s="58"/>
      <c r="E65" s="59"/>
      <c r="F65" s="33" t="s">
        <v>81</v>
      </c>
      <c r="G65" s="34" t="s">
        <v>63</v>
      </c>
      <c r="H65" s="33">
        <v>10</v>
      </c>
      <c r="I65" s="25"/>
      <c r="J65" s="41">
        <f t="shared" si="3"/>
        <v>0</v>
      </c>
    </row>
    <row r="66" spans="2:10" ht="15">
      <c r="B66" s="11">
        <v>55</v>
      </c>
      <c r="C66" s="48"/>
      <c r="D66" s="58"/>
      <c r="E66" s="59"/>
      <c r="F66" s="33" t="s">
        <v>81</v>
      </c>
      <c r="G66" s="34" t="s">
        <v>64</v>
      </c>
      <c r="H66" s="33">
        <v>10</v>
      </c>
      <c r="I66" s="25"/>
      <c r="J66" s="41">
        <f t="shared" si="3"/>
        <v>0</v>
      </c>
    </row>
    <row r="67" spans="2:10" ht="15">
      <c r="B67" s="11">
        <v>56</v>
      </c>
      <c r="C67" s="48"/>
      <c r="D67" s="58"/>
      <c r="E67" s="59"/>
      <c r="F67" s="33" t="s">
        <v>81</v>
      </c>
      <c r="G67" s="34" t="s">
        <v>65</v>
      </c>
      <c r="H67" s="33">
        <v>10</v>
      </c>
      <c r="I67" s="25"/>
      <c r="J67" s="41">
        <f t="shared" si="3"/>
        <v>0</v>
      </c>
    </row>
    <row r="68" spans="2:10" ht="15">
      <c r="B68" s="11">
        <v>57</v>
      </c>
      <c r="C68" s="48"/>
      <c r="D68" s="58"/>
      <c r="E68" s="59"/>
      <c r="F68" s="33" t="s">
        <v>81</v>
      </c>
      <c r="G68" s="34" t="s">
        <v>66</v>
      </c>
      <c r="H68" s="33">
        <v>10</v>
      </c>
      <c r="I68" s="25"/>
      <c r="J68" s="41">
        <f t="shared" si="3"/>
        <v>0</v>
      </c>
    </row>
    <row r="69" spans="2:10" ht="15">
      <c r="B69" s="11">
        <v>58</v>
      </c>
      <c r="C69" s="48"/>
      <c r="D69" s="58"/>
      <c r="E69" s="59"/>
      <c r="F69" s="33" t="s">
        <v>81</v>
      </c>
      <c r="G69" s="34" t="s">
        <v>67</v>
      </c>
      <c r="H69" s="33">
        <v>10</v>
      </c>
      <c r="I69" s="25"/>
      <c r="J69" s="41">
        <f t="shared" si="3"/>
        <v>0</v>
      </c>
    </row>
    <row r="70" spans="2:10" ht="15">
      <c r="B70" s="11">
        <v>59</v>
      </c>
      <c r="C70" s="49"/>
      <c r="D70" s="60"/>
      <c r="E70" s="61"/>
      <c r="F70" s="33" t="s">
        <v>81</v>
      </c>
      <c r="G70" s="34" t="s">
        <v>68</v>
      </c>
      <c r="H70" s="33">
        <v>10</v>
      </c>
      <c r="I70" s="25"/>
      <c r="J70" s="41">
        <f t="shared" si="3"/>
        <v>0</v>
      </c>
    </row>
    <row r="71" spans="2:10" ht="45.6" customHeight="1">
      <c r="B71" s="11">
        <v>60</v>
      </c>
      <c r="C71" s="62" t="s">
        <v>69</v>
      </c>
      <c r="D71" s="63"/>
      <c r="E71" s="64"/>
      <c r="F71" s="35" t="s">
        <v>70</v>
      </c>
      <c r="G71" s="35" t="s">
        <v>18</v>
      </c>
      <c r="H71" s="36">
        <v>10</v>
      </c>
      <c r="I71" s="25"/>
      <c r="J71" s="41">
        <f t="shared" ref="J71" si="4">I71*H71</f>
        <v>0</v>
      </c>
    </row>
    <row r="72" spans="2:10" ht="31.95" customHeight="1">
      <c r="I72" s="26" t="s">
        <v>71</v>
      </c>
      <c r="J72" s="42">
        <f>SUM(J15:J38)</f>
        <v>0</v>
      </c>
    </row>
    <row r="74" spans="2:10" ht="15" thickBot="1"/>
    <row r="75" spans="2:10" ht="28.95" customHeight="1" thickBot="1">
      <c r="E75" s="73" t="s">
        <v>72</v>
      </c>
      <c r="F75" s="73"/>
      <c r="G75" s="73"/>
      <c r="H75" s="73"/>
      <c r="I75" s="71" t="s">
        <v>73</v>
      </c>
      <c r="J75" s="71"/>
    </row>
    <row r="76" spans="2:10" ht="34.950000000000003" customHeight="1" thickBot="1">
      <c r="E76" s="74" t="s">
        <v>74</v>
      </c>
      <c r="F76" s="74"/>
      <c r="G76" s="74"/>
      <c r="H76" s="74"/>
      <c r="I76" s="72"/>
      <c r="J76" s="72"/>
    </row>
    <row r="77" spans="2:10" ht="30" customHeight="1" thickBot="1">
      <c r="E77" s="70" t="s">
        <v>75</v>
      </c>
      <c r="F77" s="70"/>
      <c r="G77" s="70"/>
      <c r="H77" s="70"/>
      <c r="I77" s="72"/>
      <c r="J77" s="72"/>
    </row>
    <row r="78" spans="2:10" ht="30" customHeight="1" thickBot="1">
      <c r="E78" s="70" t="s">
        <v>76</v>
      </c>
      <c r="F78" s="70"/>
      <c r="G78" s="70"/>
      <c r="H78" s="70"/>
      <c r="I78" s="72"/>
      <c r="J78" s="72"/>
    </row>
    <row r="79" spans="2:10" ht="35.4" customHeight="1">
      <c r="I79" s="37" t="s">
        <v>77</v>
      </c>
      <c r="J79" s="38">
        <f>SUM(J22:J46)</f>
        <v>0</v>
      </c>
    </row>
    <row r="82" spans="2:10" ht="38.4" customHeight="1">
      <c r="B82" s="66" t="s">
        <v>78</v>
      </c>
      <c r="C82" s="66"/>
      <c r="D82" s="66"/>
      <c r="E82" s="66"/>
      <c r="F82" s="66"/>
      <c r="G82" s="67"/>
      <c r="H82" s="11" t="s">
        <v>3</v>
      </c>
      <c r="I82" s="11" t="s">
        <v>79</v>
      </c>
      <c r="J82" s="11" t="s">
        <v>80</v>
      </c>
    </row>
    <row r="83" spans="2:10" ht="35.4" customHeight="1">
      <c r="B83" s="68"/>
      <c r="C83" s="68"/>
      <c r="D83" s="68"/>
      <c r="E83" s="68"/>
      <c r="F83" s="68"/>
      <c r="G83" s="69"/>
      <c r="H83" s="39">
        <f>J72+J79</f>
        <v>0</v>
      </c>
      <c r="I83" s="39">
        <f>J83-H83</f>
        <v>0</v>
      </c>
      <c r="J83" s="39">
        <f>H83*1.2</f>
        <v>0</v>
      </c>
    </row>
  </sheetData>
  <mergeCells count="23">
    <mergeCell ref="B82:G83"/>
    <mergeCell ref="E78:H78"/>
    <mergeCell ref="I75:J75"/>
    <mergeCell ref="I76:J76"/>
    <mergeCell ref="I77:J77"/>
    <mergeCell ref="I78:J78"/>
    <mergeCell ref="E75:H75"/>
    <mergeCell ref="E76:H76"/>
    <mergeCell ref="E77:H77"/>
    <mergeCell ref="C30:C70"/>
    <mergeCell ref="D30:E70"/>
    <mergeCell ref="C71:E71"/>
    <mergeCell ref="C23:C26"/>
    <mergeCell ref="C27:C29"/>
    <mergeCell ref="C15:C22"/>
    <mergeCell ref="D18:D21"/>
    <mergeCell ref="B4:J4"/>
    <mergeCell ref="B2:J2"/>
    <mergeCell ref="B5:J5"/>
    <mergeCell ref="D7:J7"/>
    <mergeCell ref="B9:J9"/>
    <mergeCell ref="B10:J10"/>
    <mergeCell ref="B12:J12"/>
  </mergeCells>
  <phoneticPr fontId="15" type="noConversion"/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COUVENHES Muriel</dc:creator>
  <cp:lastModifiedBy>sb</cp:lastModifiedBy>
  <cp:lastPrinted>2024-03-18T13:22:26Z</cp:lastPrinted>
  <dcterms:created xsi:type="dcterms:W3CDTF">2023-05-22T16:19:29Z</dcterms:created>
  <dcterms:modified xsi:type="dcterms:W3CDTF">2025-07-03T09:38:58Z</dcterms:modified>
</cp:coreProperties>
</file>